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03-excel-operationnel/"/>
    </mc:Choice>
  </mc:AlternateContent>
  <xr:revisionPtr revIDLastSave="6" documentId="13_ncr:1_{59C95E3D-AC5C-4FE0-A5D1-547F0E52FF78}" xr6:coauthVersionLast="47" xr6:coauthVersionMax="47" xr10:uidLastSave="{3162F253-AC8E-4445-AF23-CCD50742B7A7}"/>
  <bookViews>
    <workbookView xWindow="11484" yWindow="1392" windowWidth="24828" windowHeight="13764" xr2:uid="{CF7E542B-5751-4FB1-8A05-5C98138F8720}"/>
  </bookViews>
  <sheets>
    <sheet name="Gestion paiements" sheetId="1" r:id="rId1"/>
  </sheets>
  <definedNames>
    <definedName name="_xlnm.Print_Area" localSheetId="0">'Gestion paiements'!$B$1:$K$28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" i="1" l="1"/>
  <c r="K5" i="1"/>
  <c r="K7" i="1" s="1"/>
  <c r="F5" i="1"/>
  <c r="G5" i="1" s="1"/>
  <c r="H5" i="1" s="1"/>
  <c r="F6" i="1"/>
  <c r="G6" i="1" s="1"/>
  <c r="H6" i="1" s="1"/>
  <c r="F7" i="1"/>
  <c r="G7" i="1" s="1"/>
  <c r="H7" i="1" s="1"/>
  <c r="F8" i="1"/>
  <c r="G8" i="1" s="1"/>
  <c r="H8" i="1" s="1"/>
  <c r="F9" i="1"/>
  <c r="G9" i="1" s="1"/>
  <c r="H9" i="1" s="1"/>
  <c r="F10" i="1"/>
  <c r="G10" i="1" s="1"/>
  <c r="H10" i="1" s="1"/>
  <c r="F4" i="1"/>
  <c r="G4" i="1" s="1"/>
  <c r="H4" i="1" s="1"/>
  <c r="K8" i="1" l="1"/>
</calcChain>
</file>

<file path=xl/sharedStrings.xml><?xml version="1.0" encoding="utf-8"?>
<sst xmlns="http://schemas.openxmlformats.org/spreadsheetml/2006/main" count="20" uniqueCount="20">
  <si>
    <t>Clients</t>
  </si>
  <si>
    <t>Montant</t>
  </si>
  <si>
    <t xml:space="preserve">Échéance </t>
  </si>
  <si>
    <t>Paiement</t>
  </si>
  <si>
    <t>Retard</t>
  </si>
  <si>
    <t>Pénalité</t>
  </si>
  <si>
    <t>Total</t>
  </si>
  <si>
    <t>Taux de pénalité</t>
  </si>
  <si>
    <t>Richard</t>
  </si>
  <si>
    <t>Martin</t>
  </si>
  <si>
    <t>Laporte</t>
  </si>
  <si>
    <t>Lopez</t>
  </si>
  <si>
    <t>Aubert</t>
  </si>
  <si>
    <t>Malerbe</t>
  </si>
  <si>
    <t>Girard</t>
  </si>
  <si>
    <t>Gestion des paiements clients</t>
  </si>
  <si>
    <t>Taux de clients pénalisés</t>
  </si>
  <si>
    <t>Montant des pénalités</t>
  </si>
  <si>
    <t>Nbre de clients sans retard</t>
  </si>
  <si>
    <t>Nbre de clients en retard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</si>
</sst>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4" fontId="4" fillId="0" borderId="1" xfId="0" applyNumberFormat="1" applyFont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right" vertical="center"/>
    </xf>
    <xf numFmtId="9" fontId="3" fillId="5" borderId="2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right" vertical="center"/>
    </xf>
    <xf numFmtId="0" fontId="3" fillId="5" borderId="3" xfId="0" applyNumberFormat="1" applyFont="1" applyFill="1" applyBorder="1" applyAlignment="1">
      <alignment horizontal="center" vertical="center"/>
    </xf>
    <xf numFmtId="9" fontId="3" fillId="5" borderId="3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right" vertical="center"/>
    </xf>
    <xf numFmtId="164" fontId="3" fillId="5" borderId="4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1" defaultTableStyle="TableStyleMedium2" defaultPivotStyle="PivotStyleLight16">
    <tableStyle name="Invisible" pivot="0" table="0" count="0" xr9:uid="{12203D15-571C-43ED-A55E-2BFCDAA569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400" b="1"/>
              <a:t>Répartition du paiement des clients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4C0-4231-BA98-E4B72682A8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4C0-4231-BA98-E4B72682A8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'Gestion paiements'!$J$5:$J$6</c:f>
              <c:strCache>
                <c:ptCount val="2"/>
                <c:pt idx="0">
                  <c:v>Nbre de clients en retard</c:v>
                </c:pt>
                <c:pt idx="1">
                  <c:v>Nbre de clients sans retard</c:v>
                </c:pt>
              </c:strCache>
            </c:strRef>
          </c:cat>
          <c:val>
            <c:numRef>
              <c:f>'Gestion paiements'!$K$5:$K$6</c:f>
              <c:numCache>
                <c:formatCode>General</c:formatCode>
                <c:ptCount val="2"/>
                <c:pt idx="0">
                  <c:v>4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B0-4EDC-BFF9-1914DD1F95B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 b="1"/>
              <a:t>Total des paiement</a:t>
            </a:r>
            <a:r>
              <a:rPr lang="en-US" b="1" baseline="0"/>
              <a:t> par client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'Gestion paiements'!$H$3</c:f>
              <c:strCache>
                <c:ptCount val="1"/>
                <c:pt idx="0">
                  <c:v>Total</c:v>
                </c:pt>
              </c:strCache>
            </c:strRef>
          </c:tx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'Gestion paiements'!$B$4:$B$10</c:f>
              <c:strCache>
                <c:ptCount val="7"/>
                <c:pt idx="0">
                  <c:v>Richard</c:v>
                </c:pt>
                <c:pt idx="1">
                  <c:v>Laporte</c:v>
                </c:pt>
                <c:pt idx="2">
                  <c:v>Lopez</c:v>
                </c:pt>
                <c:pt idx="3">
                  <c:v>Martin</c:v>
                </c:pt>
                <c:pt idx="4">
                  <c:v>Aubert</c:v>
                </c:pt>
                <c:pt idx="5">
                  <c:v>Malerbe</c:v>
                </c:pt>
                <c:pt idx="6">
                  <c:v>Girard</c:v>
                </c:pt>
              </c:strCache>
            </c:strRef>
          </c:cat>
          <c:val>
            <c:numRef>
              <c:f>'Gestion paiements'!$H$4:$H$10</c:f>
              <c:numCache>
                <c:formatCode>#\ ##0.00\ "€"</c:formatCode>
                <c:ptCount val="7"/>
                <c:pt idx="0">
                  <c:v>555.5</c:v>
                </c:pt>
                <c:pt idx="1">
                  <c:v>2727</c:v>
                </c:pt>
                <c:pt idx="2">
                  <c:v>5500</c:v>
                </c:pt>
                <c:pt idx="3">
                  <c:v>7968.9</c:v>
                </c:pt>
                <c:pt idx="4">
                  <c:v>5640</c:v>
                </c:pt>
                <c:pt idx="5">
                  <c:v>3200</c:v>
                </c:pt>
                <c:pt idx="6">
                  <c:v>999.9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62-4B07-A687-9FBAEF62216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63575168"/>
        <c:axId val="149038720"/>
      </c:barChart>
      <c:catAx>
        <c:axId val="1635751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038720"/>
        <c:crosses val="autoZero"/>
        <c:auto val="1"/>
        <c:lblAlgn val="ctr"/>
        <c:lblOffset val="100"/>
        <c:noMultiLvlLbl val="0"/>
      </c:catAx>
      <c:valAx>
        <c:axId val="149038720"/>
        <c:scaling>
          <c:orientation val="minMax"/>
        </c:scaling>
        <c:delete val="1"/>
        <c:axPos val="b"/>
        <c:numFmt formatCode="#\ ##0.00\ &quot;€&quot;" sourceLinked="1"/>
        <c:majorTickMark val="none"/>
        <c:minorTickMark val="none"/>
        <c:tickLblPos val="nextTo"/>
        <c:crossAx val="163575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104776</xdr:colOff>
      <xdr:row>11</xdr:row>
      <xdr:rowOff>9525</xdr:rowOff>
    </xdr:from>
    <xdr:ext cx="5886449" cy="2847975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2A1B8FC-BDC0-494B-A644-8CF32B6BBD3F}"/>
            </a:ext>
          </a:extLst>
        </xdr:cNvPr>
        <xdr:cNvSpPr txBox="1"/>
      </xdr:nvSpPr>
      <xdr:spPr>
        <a:xfrm>
          <a:off x="11715751" y="4029075"/>
          <a:ext cx="5886449" cy="2847975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200">
              <a:solidFill>
                <a:schemeClr val="bg1"/>
              </a:solidFill>
            </a:rPr>
            <a:t>- Mettre en forme</a:t>
          </a:r>
          <a:r>
            <a:rPr lang="fr-FR" sz="1200" baseline="0">
              <a:solidFill>
                <a:schemeClr val="bg1"/>
              </a:solidFill>
            </a:rPr>
            <a:t> le tableau</a:t>
          </a:r>
          <a:endParaRPr lang="fr-FR" sz="1200">
            <a:solidFill>
              <a:schemeClr val="bg1"/>
            </a:solidFill>
          </a:endParaRPr>
        </a:p>
        <a:p>
          <a:r>
            <a:rPr lang="fr-FR" sz="1200">
              <a:solidFill>
                <a:schemeClr val="bg1"/>
              </a:solidFill>
            </a:rPr>
            <a:t>- Mettre les données au format monétaire</a:t>
          </a:r>
        </a:p>
        <a:p>
          <a:r>
            <a:rPr lang="fr-FR" sz="1200">
              <a:solidFill>
                <a:schemeClr val="bg1"/>
              </a:solidFill>
            </a:rPr>
            <a:t>- A l'aide de la fonction SI</a:t>
          </a:r>
          <a:r>
            <a:rPr lang="fr-FR" sz="1200" baseline="0">
              <a:solidFill>
                <a:schemeClr val="bg1"/>
              </a:solidFill>
            </a:rPr>
            <a:t> :</a:t>
          </a:r>
          <a:endParaRPr lang="fr-FR" sz="1200">
            <a:solidFill>
              <a:schemeClr val="bg1"/>
            </a:solidFill>
          </a:endParaRPr>
        </a:p>
        <a:p>
          <a:r>
            <a:rPr lang="fr-FR" sz="1200">
              <a:solidFill>
                <a:schemeClr val="bg1"/>
              </a:solidFill>
            </a:rPr>
            <a:t>	déterminez dans la colonne F s'il y a oui ou non un retard de paiement, </a:t>
          </a:r>
        </a:p>
        <a:p>
          <a:r>
            <a:rPr lang="fr-FR" sz="1200">
              <a:solidFill>
                <a:schemeClr val="bg1"/>
              </a:solidFill>
            </a:rPr>
            <a:t>	dans la colonne G, attribuez une pénalité de 1% du montant (s'il y a retard) </a:t>
          </a:r>
        </a:p>
        <a:p>
          <a:r>
            <a:rPr lang="fr-FR" sz="1200">
              <a:solidFill>
                <a:schemeClr val="bg1"/>
              </a:solidFill>
            </a:rPr>
            <a:t>	dans la colonne H, effectuez la somme du montant et de la pénalité</a:t>
          </a:r>
        </a:p>
        <a:p>
          <a:r>
            <a:rPr lang="fr-FR" sz="1200">
              <a:solidFill>
                <a:schemeClr val="bg1"/>
              </a:solidFill>
            </a:rPr>
            <a:t>- Si</a:t>
          </a:r>
          <a:r>
            <a:rPr lang="fr-FR" sz="1200" baseline="0">
              <a:solidFill>
                <a:schemeClr val="bg1"/>
              </a:solidFill>
            </a:rPr>
            <a:t> le retard est égal à oui mettre le fond de la cellule en rouge vif et le texte en blanc</a:t>
          </a:r>
          <a:endParaRPr lang="fr-FR" sz="1200">
            <a:solidFill>
              <a:schemeClr val="bg1"/>
            </a:solidFill>
          </a:endParaRPr>
        </a:p>
        <a:p>
          <a:r>
            <a:rPr lang="fr-FR" sz="1200">
              <a:solidFill>
                <a:schemeClr val="bg1"/>
              </a:solidFill>
            </a:rPr>
            <a:t>- Indiquez le nombre de clients ayant un</a:t>
          </a:r>
          <a:r>
            <a:rPr lang="fr-FR" sz="1200" baseline="0">
              <a:solidFill>
                <a:schemeClr val="bg1"/>
              </a:solidFill>
            </a:rPr>
            <a:t> retard de paiement</a:t>
          </a:r>
        </a:p>
        <a:p>
          <a:r>
            <a:rPr lang="fr-FR" sz="1200" baseline="0">
              <a:solidFill>
                <a:schemeClr val="bg1"/>
              </a:solidFill>
            </a:rPr>
            <a:t>- indiquez le taux de client ayant une pénalité</a:t>
          </a:r>
        </a:p>
        <a:p>
          <a:r>
            <a:rPr lang="fr-FR" sz="1200" baseline="0">
              <a:solidFill>
                <a:schemeClr val="bg1"/>
              </a:solidFill>
            </a:rPr>
            <a:t>- Indiquez le montant des pénalités</a:t>
          </a:r>
        </a:p>
        <a:p>
          <a:endParaRPr lang="fr-FR" sz="1200" baseline="0">
            <a:solidFill>
              <a:schemeClr val="bg1"/>
            </a:solidFill>
          </a:endParaRPr>
        </a:p>
        <a:p>
          <a:r>
            <a:rPr lang="fr-FR" sz="1200" baseline="0">
              <a:solidFill>
                <a:schemeClr val="bg1"/>
              </a:solidFill>
              <a:latin typeface="+mn-lt"/>
              <a:ea typeface="+mn-ea"/>
              <a:cs typeface="+mn-cs"/>
            </a:rPr>
            <a:t>Faire un graphique qui montre la répartition des clients avec et sans retard</a:t>
          </a:r>
        </a:p>
        <a:p>
          <a:r>
            <a:rPr lang="fr-FR" sz="1200" baseline="0">
              <a:solidFill>
                <a:schemeClr val="bg1"/>
              </a:solidFill>
              <a:latin typeface="+mn-lt"/>
              <a:ea typeface="+mn-ea"/>
              <a:cs typeface="+mn-cs"/>
            </a:rPr>
            <a:t>Imprimez le document complet (sans l'énoncé) sur une feuille</a:t>
          </a:r>
        </a:p>
        <a:p>
          <a:r>
            <a:rPr lang="fr-FR" sz="1200" baseline="0">
              <a:solidFill>
                <a:schemeClr val="bg1"/>
              </a:solidFill>
              <a:latin typeface="+mn-lt"/>
              <a:ea typeface="+mn-ea"/>
              <a:cs typeface="+mn-cs"/>
            </a:rPr>
            <a:t>Indiquez votre nom et prénom sur le pied de page</a:t>
          </a:r>
        </a:p>
        <a:p>
          <a:endParaRPr lang="fr-FR" sz="1200">
            <a:solidFill>
              <a:schemeClr val="bg1"/>
            </a:solidFill>
          </a:endParaRPr>
        </a:p>
      </xdr:txBody>
    </xdr:sp>
    <xdr:clientData/>
  </xdr:oneCellAnchor>
  <xdr:twoCellAnchor>
    <xdr:from>
      <xdr:col>9</xdr:col>
      <xdr:colOff>1</xdr:colOff>
      <xdr:row>13</xdr:row>
      <xdr:rowOff>0</xdr:rowOff>
    </xdr:from>
    <xdr:to>
      <xdr:col>11</xdr:col>
      <xdr:colOff>1</xdr:colOff>
      <xdr:row>28</xdr:row>
      <xdr:rowOff>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13B42C0-66A6-4FC5-852B-250AB50A34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13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8552B9AF-8416-44D6-A625-2705887B78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1CA75-9D76-401C-BD0D-9F8DE377B08C}">
  <sheetPr>
    <pageSetUpPr fitToPage="1"/>
  </sheetPr>
  <dimension ref="B1:K10"/>
  <sheetViews>
    <sheetView showGridLines="0" tabSelected="1" workbookViewId="0"/>
  </sheetViews>
  <sheetFormatPr baseColWidth="10" defaultRowHeight="14.4" x14ac:dyDescent="0.3"/>
  <cols>
    <col min="2" max="8" width="15" customWidth="1"/>
    <col min="9" max="9" width="3.33203125" customWidth="1"/>
    <col min="10" max="10" width="35.109375" customWidth="1"/>
    <col min="11" max="11" width="19.33203125" customWidth="1"/>
  </cols>
  <sheetData>
    <row r="1" spans="2:11" ht="46.2" x14ac:dyDescent="0.3"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5"/>
    </row>
    <row r="3" spans="2:11" s="1" customFormat="1" ht="30" customHeight="1" x14ac:dyDescent="0.3"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</row>
    <row r="4" spans="2:11" s="1" customFormat="1" ht="30" customHeight="1" x14ac:dyDescent="0.3">
      <c r="B4" s="7" t="s">
        <v>8</v>
      </c>
      <c r="C4" s="4">
        <v>550</v>
      </c>
      <c r="D4" s="5">
        <v>43784</v>
      </c>
      <c r="E4" s="5">
        <v>43807</v>
      </c>
      <c r="F4" s="2" t="str">
        <f>IF(E4&gt;D4,"Oui","Non")</f>
        <v>Oui</v>
      </c>
      <c r="G4" s="3">
        <f t="shared" ref="G4:G10" si="0">IF(F4="Oui",C4*$K$4,"")</f>
        <v>5.5</v>
      </c>
      <c r="H4" s="3">
        <f>SUM(C4,G4)</f>
        <v>555.5</v>
      </c>
      <c r="J4" s="8" t="s">
        <v>7</v>
      </c>
      <c r="K4" s="9">
        <v>0.01</v>
      </c>
    </row>
    <row r="5" spans="2:11" s="1" customFormat="1" ht="30" customHeight="1" x14ac:dyDescent="0.3">
      <c r="B5" s="7" t="s">
        <v>10</v>
      </c>
      <c r="C5" s="4">
        <v>2700</v>
      </c>
      <c r="D5" s="5">
        <v>43680</v>
      </c>
      <c r="E5" s="5">
        <v>43691</v>
      </c>
      <c r="F5" s="2" t="str">
        <f t="shared" ref="F5:F10" si="1">IF(E5&gt;D5,"Oui","Non")</f>
        <v>Oui</v>
      </c>
      <c r="G5" s="3">
        <f t="shared" si="0"/>
        <v>27</v>
      </c>
      <c r="H5" s="3">
        <f t="shared" ref="H5:H10" si="2">SUM(C5,G5)</f>
        <v>2727</v>
      </c>
      <c r="J5" s="10" t="s">
        <v>19</v>
      </c>
      <c r="K5" s="11">
        <f>COUNTIF(F4:F10,"oui")</f>
        <v>4</v>
      </c>
    </row>
    <row r="6" spans="2:11" s="1" customFormat="1" ht="30" customHeight="1" x14ac:dyDescent="0.3">
      <c r="B6" s="7" t="s">
        <v>11</v>
      </c>
      <c r="C6" s="4">
        <v>5500</v>
      </c>
      <c r="D6" s="5">
        <v>43756</v>
      </c>
      <c r="E6" s="5">
        <v>43696</v>
      </c>
      <c r="F6" s="2" t="str">
        <f t="shared" si="1"/>
        <v>Non</v>
      </c>
      <c r="G6" s="3" t="str">
        <f t="shared" si="0"/>
        <v/>
      </c>
      <c r="H6" s="3">
        <f t="shared" si="2"/>
        <v>5500</v>
      </c>
      <c r="J6" s="10" t="s">
        <v>18</v>
      </c>
      <c r="K6" s="11">
        <f>COUNTIF(F4:F10,"Non")</f>
        <v>3</v>
      </c>
    </row>
    <row r="7" spans="2:11" s="1" customFormat="1" ht="30" customHeight="1" x14ac:dyDescent="0.3">
      <c r="B7" s="7" t="s">
        <v>9</v>
      </c>
      <c r="C7" s="4">
        <v>7890</v>
      </c>
      <c r="D7" s="5">
        <v>43776</v>
      </c>
      <c r="E7" s="5">
        <v>43817</v>
      </c>
      <c r="F7" s="2" t="str">
        <f t="shared" si="1"/>
        <v>Oui</v>
      </c>
      <c r="G7" s="3">
        <f t="shared" si="0"/>
        <v>78.900000000000006</v>
      </c>
      <c r="H7" s="3">
        <f t="shared" si="2"/>
        <v>7968.9</v>
      </c>
      <c r="J7" s="10" t="s">
        <v>16</v>
      </c>
      <c r="K7" s="12">
        <f>K5/COUNTA(F4:F10)</f>
        <v>0.5714285714285714</v>
      </c>
    </row>
    <row r="8" spans="2:11" s="1" customFormat="1" ht="30" customHeight="1" x14ac:dyDescent="0.3">
      <c r="B8" s="7" t="s">
        <v>12</v>
      </c>
      <c r="C8" s="4">
        <v>5640</v>
      </c>
      <c r="D8" s="5">
        <v>43811</v>
      </c>
      <c r="E8" s="5">
        <v>43811</v>
      </c>
      <c r="F8" s="2" t="str">
        <f t="shared" si="1"/>
        <v>Non</v>
      </c>
      <c r="G8" s="3" t="str">
        <f t="shared" si="0"/>
        <v/>
      </c>
      <c r="H8" s="3">
        <f t="shared" si="2"/>
        <v>5640</v>
      </c>
      <c r="J8" s="13" t="s">
        <v>17</v>
      </c>
      <c r="K8" s="14">
        <f>SUMIF(F4:F10,"Oui",G4:G10)</f>
        <v>121.30000000000001</v>
      </c>
    </row>
    <row r="9" spans="2:11" s="1" customFormat="1" ht="30" customHeight="1" x14ac:dyDescent="0.3">
      <c r="B9" s="7" t="s">
        <v>13</v>
      </c>
      <c r="C9" s="4">
        <v>3200</v>
      </c>
      <c r="D9" s="5">
        <v>43723</v>
      </c>
      <c r="E9" s="5">
        <v>43718</v>
      </c>
      <c r="F9" s="2" t="str">
        <f t="shared" si="1"/>
        <v>Non</v>
      </c>
      <c r="G9" s="3" t="str">
        <f t="shared" si="0"/>
        <v/>
      </c>
      <c r="H9" s="3">
        <f t="shared" si="2"/>
        <v>3200</v>
      </c>
    </row>
    <row r="10" spans="2:11" s="1" customFormat="1" ht="30" customHeight="1" x14ac:dyDescent="0.3">
      <c r="B10" s="7" t="s">
        <v>14</v>
      </c>
      <c r="C10" s="4">
        <v>990</v>
      </c>
      <c r="D10" s="5">
        <v>43789</v>
      </c>
      <c r="E10" s="5">
        <v>43794</v>
      </c>
      <c r="F10" s="2" t="str">
        <f t="shared" si="1"/>
        <v>Oui</v>
      </c>
      <c r="G10" s="3">
        <f t="shared" si="0"/>
        <v>9.9</v>
      </c>
      <c r="H10" s="3">
        <f t="shared" si="2"/>
        <v>999.9</v>
      </c>
    </row>
  </sheetData>
  <mergeCells count="1">
    <mergeCell ref="B1:K1"/>
  </mergeCells>
  <conditionalFormatting sqref="F4:F10">
    <cfRule type="cellIs" dxfId="0" priority="1" operator="equal">
      <formula>"Oui"</formula>
    </cfRule>
  </conditionalFormatting>
  <pageMargins left="0.23622047244094491" right="0.23622047244094491" top="0.74803149606299213" bottom="0.74803149606299213" header="0.31496062992125984" footer="0.28999999999999998"/>
  <pageSetup paperSize="9" scale="87" orientation="landscape" r:id="rId1"/>
  <headerFooter>
    <oddFooter>&amp;LNom Prénom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Gestion paiements</vt:lpstr>
      <vt:lpstr>'Gestion paiements'!Zone_d_impression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Corinne CAMUS DESPRATX FORMATEUR</cp:lastModifiedBy>
  <cp:lastPrinted>2020-05-07T14:24:16Z</cp:lastPrinted>
  <dcterms:created xsi:type="dcterms:W3CDTF">2020-05-01T08:47:56Z</dcterms:created>
  <dcterms:modified xsi:type="dcterms:W3CDTF">2022-03-03T09:18:30Z</dcterms:modified>
</cp:coreProperties>
</file>